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sh Flow" sheetId="1" r:id="rId5"/>
  </sheets>
  <definedNames>
    <definedName name="Account_Types">#REF!</definedName>
    <definedName name="Month_List">#REF!</definedName>
    <definedName name="Paid_From">#REF!</definedName>
    <definedName name="YesNo">#REF!</definedName>
    <definedName name="Bill_Categories">#REF!</definedName>
    <definedName name="Goal_Types">#REF!</definedName>
    <definedName name="Debt_Types">#REF!</definedName>
  </definedNames>
  <calcPr/>
</workbook>
</file>

<file path=xl/sharedStrings.xml><?xml version="1.0" encoding="utf-8"?>
<sst xmlns="http://schemas.openxmlformats.org/spreadsheetml/2006/main" count="13" uniqueCount="13">
  <si>
    <t>Cash Flow</t>
  </si>
  <si>
    <t>Why your cash moved this month.</t>
  </si>
  <si>
    <t>Selected Month</t>
  </si>
  <si>
    <t>Cash Flow Walkthrough</t>
  </si>
  <si>
    <t>Read This Month</t>
  </si>
  <si>
    <t>Starting Liquid Cash</t>
  </si>
  <si>
    <t>If variance is near $0, your monthly snapshot is lining up well.</t>
  </si>
  <si>
    <t>Cash In</t>
  </si>
  <si>
    <t>Modeled cash change = income minus spending minus savings/investing.</t>
  </si>
  <si>
    <t>Cash Out</t>
  </si>
  <si>
    <t>A negative actual cash change means liquid cash fell month over month.</t>
  </si>
  <si>
    <t>Ending Liquid Cash</t>
  </si>
  <si>
    <t>Actual Cash Change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</si>
</sst>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 yyyy"/>
    <numFmt numFmtId="165" formatCode="$#,##0;[Red]($#,##0);-"/>
  </numFmts>
  <fonts count="9">
    <font>
      <sz val="11.0"/>
      <color theme="1"/>
      <name val="Calibri"/>
      <scheme val="minor"/>
    </font>
    <font>
      <b/>
      <sz val="20.0"/>
      <color rgb="FF0F172A"/>
      <name val="Play"/>
    </font>
    <font>
      <sz val="10.0"/>
      <color rgb="FF64748B"/>
      <name val="Aptos"/>
    </font>
    <font>
      <b/>
      <sz val="9.0"/>
      <color rgb="FF64748B"/>
      <name val="Aptos"/>
    </font>
    <font>
      <b/>
      <sz val="10.0"/>
      <color rgb="FF0F172A"/>
      <name val="Aptos"/>
    </font>
    <font>
      <b/>
      <sz val="10.0"/>
      <color rgb="FFFFFFFF"/>
      <name val="Aptos"/>
    </font>
    <font/>
    <font>
      <sz val="11.0"/>
      <color theme="1"/>
      <name val="Calibri"/>
    </font>
    <font>
      <sz val="10.0"/>
      <color rgb="FF111827"/>
      <name val="Aptos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DE9FE"/>
        <bgColor rgb="FFEDE9FE"/>
      </patternFill>
    </fill>
    <fill>
      <patternFill patternType="solid">
        <fgColor rgb="FF1E293B"/>
        <bgColor rgb="FF1E293B"/>
      </patternFill>
    </fill>
  </fills>
  <borders count="1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</border>
    <border>
      <bottom style="thin">
        <color rgb="FFE2E8F0"/>
      </bottom>
    </border>
    <border>
      <left style="thin">
        <color rgb="FFE2E8F0"/>
      </left>
      <top style="thin">
        <color rgb="FFE2E8F0"/>
      </top>
      <bottom style="thin">
        <color rgb="FFE2E8F0"/>
      </bottom>
    </border>
    <border>
      <top style="thin">
        <color rgb="FFE2E8F0"/>
      </top>
      <bottom style="thin">
        <color rgb="FFE2E8F0"/>
      </bottom>
    </border>
    <border>
      <right style="thin">
        <color rgb="FFE2E8F0"/>
      </right>
      <top style="thin">
        <color rgb="FFE2E8F0"/>
      </top>
      <bottom style="thin">
        <color rgb="FFE2E8F0"/>
      </bottom>
    </border>
    <border>
      <bottom style="thick">
        <color rgb="FF000000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2" fontId="2" numFmtId="0" xfId="0" applyBorder="1" applyFont="1"/>
    <xf borderId="1" fillId="2" fontId="3" numFmtId="0" xfId="0" applyBorder="1" applyFont="1"/>
    <xf borderId="1" fillId="3" fontId="4" numFmtId="164" xfId="0" applyBorder="1" applyFill="1" applyFont="1" applyNumberFormat="1"/>
    <xf borderId="2" fillId="4" fontId="5" numFmtId="0" xfId="0" applyBorder="1" applyFill="1" applyFont="1"/>
    <xf borderId="3" fillId="0" fontId="6" numFmtId="0" xfId="0" applyBorder="1" applyFont="1"/>
    <xf borderId="4" fillId="0" fontId="6" numFmtId="0" xfId="0" applyBorder="1" applyFont="1"/>
    <xf borderId="5" fillId="4" fontId="5" numFmtId="0" xfId="0" applyBorder="1" applyFont="1"/>
    <xf borderId="5" fillId="2" fontId="7" numFmtId="0" xfId="0" applyBorder="1" applyFont="1"/>
    <xf borderId="6" fillId="2" fontId="7" numFmtId="0" xfId="0" applyBorder="1" applyFont="1"/>
    <xf borderId="6" fillId="2" fontId="7" numFmtId="165" xfId="0" applyBorder="1" applyFont="1" applyNumberFormat="1"/>
    <xf borderId="7" fillId="2" fontId="8" numFmtId="0" xfId="0" applyAlignment="1" applyBorder="1" applyFont="1">
      <alignment horizontal="left" shrinkToFit="0" vertical="center" wrapText="1"/>
    </xf>
    <xf borderId="8" fillId="0" fontId="6" numFmtId="0" xfId="0" applyBorder="1" applyFont="1"/>
    <xf borderId="9" fillId="0" fontId="6" numFmtId="0" xfId="0" applyBorder="1" applyFont="1"/>
    <xf borderId="10" fillId="2" fontId="7" numFmtId="165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24.0"/>
    <col customWidth="1" min="2" max="2" width="15.0"/>
    <col customWidth="1" min="3" max="3" width="8.71"/>
    <col customWidth="1" min="4" max="6" width="18.0"/>
    <col customWidth="1" min="7" max="26" width="8.71"/>
  </cols>
  <sheetData>
    <row r="1">
      <c r="A1" s="1" t="s">
        <v>0</v>
      </c>
    </row>
    <row r="2">
      <c r="A2" s="2" t="s">
        <v>1</v>
      </c>
    </row>
    <row r="3">
      <c r="A3" s="3" t="s">
        <v>2</v>
      </c>
      <c r="B3" s="4">
        <f>MAX('Monthly Check-In'!$A$5:$A$64)</f>
        <v>46113</v>
      </c>
    </row>
    <row r="5">
      <c r="A5" s="5" t="s">
        <v>3</v>
      </c>
      <c r="B5" s="6"/>
      <c r="C5" s="7"/>
      <c r="D5" s="8" t="s">
        <v>4</v>
      </c>
      <c r="E5" s="9"/>
      <c r="F5" s="9"/>
    </row>
    <row r="6">
      <c r="A6" s="10" t="s">
        <v>5</v>
      </c>
      <c r="B6" s="11">
        <f t="array" ref="B6">IFERROR(INDEX(Helper!$G$2:$G$61,MATCH($B$3,Helper!$A$2:$A$61,0)-1),"")</f>
        <v>15000</v>
      </c>
      <c r="D6" s="12" t="s">
        <v>6</v>
      </c>
      <c r="E6" s="13"/>
      <c r="F6" s="14"/>
    </row>
    <row r="7">
      <c r="A7" s="10" t="s">
        <v>7</v>
      </c>
      <c r="B7" s="11">
        <f t="array" ref="B7">IFERROR(INDEX('Monthly Check-In'!$Q$5:$Q$64,MATCH($B$3,'Monthly Check-In'!$A$5:$A$64,0)),"")</f>
        <v>8400</v>
      </c>
      <c r="D7" s="12" t="s">
        <v>8</v>
      </c>
      <c r="E7" s="13"/>
      <c r="F7" s="14"/>
    </row>
    <row r="8">
      <c r="A8" s="10" t="s">
        <v>9</v>
      </c>
      <c r="B8" s="11">
        <f t="array" ref="B8">IFERROR(INDEX('Monthly Check-In'!$R$5:$R$64,MATCH($B$3,'Monthly Check-In'!$A$5:$A$64,0))+INDEX('Monthly Check-In'!$T$5:$T$64,MATCH($B$3,'Monthly Check-In'!$A$5:$A$64,0)),"")</f>
        <v>7270</v>
      </c>
      <c r="D8" s="12" t="s">
        <v>10</v>
      </c>
      <c r="E8" s="13"/>
      <c r="F8" s="14"/>
    </row>
    <row r="9">
      <c r="A9" s="10" t="s">
        <v>11</v>
      </c>
      <c r="B9" s="15">
        <f t="array" ref="B9">IFERROR(INDEX(Helper!$G$2:$G$61,MATCH($B$3,Helper!$A$2:$A$61,0)),"")</f>
        <v>15000</v>
      </c>
    </row>
    <row r="10">
      <c r="A10" s="10" t="s">
        <v>12</v>
      </c>
      <c r="B10" s="11">
        <f>B9-B6</f>
        <v>0</v>
      </c>
    </row>
    <row r="11">
      <c r="A11" s="10"/>
      <c r="B11" s="11"/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4">
    <mergeCell ref="A5:C5"/>
    <mergeCell ref="D6:F6"/>
    <mergeCell ref="D7:F7"/>
    <mergeCell ref="D8:F8"/>
  </mergeCells>
  <printOptions/>
  <pageMargins bottom="1.0" footer="0.0" header="0.0" left="0.75" right="0.75" top="1.0"/>
  <pageSetup orientation="landscape"/>
  <drawing r:id="rId1"/>
</worksheet>
</file>